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8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8"/>
  <c r="F25"/>
  <c r="F21"/>
  <c r="F7"/>
  <c r="G31"/>
  <c r="H31"/>
  <c r="I31"/>
  <c r="J31"/>
  <c r="H32"/>
  <c r="I32"/>
  <c r="J32"/>
  <c r="G19"/>
  <c r="H19"/>
  <c r="I19"/>
  <c r="J19"/>
  <c r="H20"/>
  <c r="I20"/>
  <c r="J20"/>
  <c r="F39" l="1"/>
</calcChain>
</file>

<file path=xl/sharedStrings.xml><?xml version="1.0" encoding="utf-8"?>
<sst xmlns="http://schemas.openxmlformats.org/spreadsheetml/2006/main" count="80" uniqueCount="65">
  <si>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</si>
  <si>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</si>
  <si>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</si>
  <si>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</si>
  <si>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</si>
  <si>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</si>
  <si>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</si>
  <si>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</si>
  <si>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</si>
  <si>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</si>
  <si>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</si>
  <si>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</si>
  <si>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</si>
  <si>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</si>
  <si>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</si>
  <si>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</si>
  <si>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</si>
  <si>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</si>
  <si>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</si>
  <si>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</si>
  <si>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</si>
  <si>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</si>
  <si>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</si>
  <si>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</si>
  <si>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</si>
  <si>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</si>
  <si>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</si>
  <si>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</si>
  <si>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</si>
  <si>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</si>
  <si>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</si>
  <si>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</si>
  <si>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</si>
  <si>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</si>
  <si>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</si>
  <si>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ГКОУ "Специальная (коррекционная) общеобразовательная школа-интернат №5 "</t>
  </si>
  <si>
    <t>Фрукты (банан)</t>
  </si>
  <si>
    <t>424/2005</t>
  </si>
  <si>
    <t>Булочка "Домашняя"</t>
  </si>
  <si>
    <t>386/2005</t>
  </si>
  <si>
    <t>Кисломолочный напиток (ряженка)</t>
  </si>
  <si>
    <t>379/2005</t>
  </si>
  <si>
    <t>Кофейный напиток с молоком</t>
  </si>
  <si>
    <t>88/2005</t>
  </si>
  <si>
    <t>Щи из свежей капусты с картофелем со сметаной</t>
  </si>
  <si>
    <t>Картофель отварной</t>
  </si>
  <si>
    <t>Плов из птицы</t>
  </si>
  <si>
    <t>Молоко стерилизованное 2,5% в потребительской  упаковке промышленного изготовления по 0,2 л</t>
  </si>
  <si>
    <t>Сельдь с луком</t>
  </si>
  <si>
    <t>гастрономия</t>
  </si>
  <si>
    <t>Стоимость дня</t>
  </si>
  <si>
    <t>Каша вязкая молочная из овсяных хлопьев"Геркулес"</t>
  </si>
  <si>
    <t>173/2005</t>
  </si>
  <si>
    <t>Бутерброд горячий с сыром</t>
  </si>
  <si>
    <t>338/2005</t>
  </si>
  <si>
    <t>76/2005</t>
  </si>
  <si>
    <t>310/2005</t>
  </si>
  <si>
    <t>Кукуруза консервированная</t>
  </si>
  <si>
    <t>131/2005</t>
  </si>
  <si>
    <t>349/2005</t>
  </si>
  <si>
    <t>71/2005</t>
  </si>
  <si>
    <t>Напиток из плодов шиповника</t>
  </si>
  <si>
    <t>388/2005</t>
  </si>
  <si>
    <t>Помидор соленый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</si>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</sst>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horizontal="left" wrapText="1"/>
    </xf>
    <xf numFmtId="0" fontId="8" fillId="3" borderId="20" xfId="0" applyFont="1" applyFill="1" applyBorder="1" applyAlignment="1">
      <alignment horizontal="right"/>
    </xf>
    <xf numFmtId="2" fontId="8" fillId="0" borderId="20" xfId="0" applyNumberFormat="1" applyFont="1" applyBorder="1"/>
    <xf numFmtId="0" fontId="3" fillId="0" borderId="22" xfId="0" applyFont="1" applyBorder="1"/>
    <xf numFmtId="0" fontId="7" fillId="3" borderId="20" xfId="0" applyFont="1" applyFill="1" applyBorder="1" applyAlignment="1">
      <alignment horizontal="right" wrapText="1"/>
    </xf>
    <xf numFmtId="2" fontId="7" fillId="0" borderId="20" xfId="0" applyNumberFormat="1" applyFont="1" applyBorder="1"/>
    <xf numFmtId="0" fontId="10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wrapText="1"/>
    </xf>
    <xf numFmtId="0" fontId="10" fillId="0" borderId="20" xfId="0" applyFont="1" applyBorder="1" applyAlignment="1">
      <alignment vertical="top" wrapText="1"/>
    </xf>
    <xf numFmtId="0" fontId="8" fillId="0" borderId="21" xfId="0" applyFont="1" applyBorder="1" applyAlignment="1">
      <alignment horizontal="right"/>
    </xf>
    <xf numFmtId="0" fontId="8" fillId="0" borderId="21" xfId="0" applyFont="1" applyBorder="1"/>
    <xf numFmtId="0" fontId="11" fillId="0" borderId="20" xfId="0" applyFont="1" applyBorder="1" applyAlignment="1">
      <alignment horizontal="right" vertical="top" wrapText="1"/>
    </xf>
    <xf numFmtId="0" fontId="0" fillId="3" borderId="1" xfId="0" applyFill="1" applyBorder="1" applyProtection="1">
      <protection locked="0"/>
    </xf>
    <xf numFmtId="17" fontId="3" fillId="0" borderId="2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K6" sqref="K6"/>
    </sheetView>
  </sheetViews>
  <sheetFormatPr defaultRowHeight="15"/>
  <cols>
    <col min="1" max="1" width="13.85546875" customWidth="1"/>
    <col min="2" max="2" width="11.85546875" customWidth="1"/>
    <col min="3" max="3" width="24.28515625" customWidth="1"/>
    <col min="4" max="4" width="58.28515625" customWidth="1"/>
    <col min="9" max="9" width="10.5703125" customWidth="1"/>
    <col min="10" max="10" width="13.85546875" customWidth="1"/>
  </cols>
  <sheetData>
    <row r="1" spans="1:10">
      <c r="A1" t="s">
        <v>0</v>
      </c>
      <c r="B1" s="83" t="s">
        <v>35</v>
      </c>
      <c r="C1" s="84"/>
      <c r="D1" s="85"/>
      <c r="E1" t="s">
        <v>20</v>
      </c>
      <c r="F1" s="21"/>
      <c r="H1" t="s">
        <v>24</v>
      </c>
      <c r="I1" s="20">
        <v>45257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>
      <c r="A4" s="4" t="s">
        <v>9</v>
      </c>
      <c r="B4" s="5" t="s">
        <v>10</v>
      </c>
      <c r="C4" s="36" t="s">
        <v>52</v>
      </c>
      <c r="D4" s="69" t="s">
        <v>51</v>
      </c>
      <c r="E4" s="73">
        <v>250</v>
      </c>
      <c r="F4" s="73">
        <v>22.23</v>
      </c>
      <c r="G4" s="42">
        <v>10.85</v>
      </c>
      <c r="H4" s="42">
        <v>16.72</v>
      </c>
      <c r="I4" s="42">
        <v>48.26</v>
      </c>
      <c r="J4" s="42">
        <v>387.9</v>
      </c>
    </row>
    <row r="5" spans="1:10" ht="20.25">
      <c r="A5" s="6"/>
      <c r="B5" s="81" t="s">
        <v>49</v>
      </c>
      <c r="C5" s="82"/>
      <c r="D5" s="65" t="s">
        <v>53</v>
      </c>
      <c r="E5" s="41">
        <v>50</v>
      </c>
      <c r="F5" s="41">
        <v>16.84</v>
      </c>
      <c r="G5" s="42">
        <v>5.8</v>
      </c>
      <c r="H5" s="42">
        <v>9.35</v>
      </c>
      <c r="I5" s="42">
        <v>14.82</v>
      </c>
      <c r="J5" s="42">
        <v>167.64</v>
      </c>
    </row>
    <row r="6" spans="1:10" ht="20.25">
      <c r="A6" s="6"/>
      <c r="B6" s="1" t="s">
        <v>11</v>
      </c>
      <c r="C6" s="37" t="s">
        <v>41</v>
      </c>
      <c r="D6" s="66" t="s">
        <v>42</v>
      </c>
      <c r="E6" s="48">
        <v>200</v>
      </c>
      <c r="F6" s="48">
        <v>12.14</v>
      </c>
      <c r="G6" s="39">
        <v>3.2</v>
      </c>
      <c r="H6" s="39">
        <v>3.44</v>
      </c>
      <c r="I6" s="39">
        <v>28.22</v>
      </c>
      <c r="J6" s="39">
        <v>156.66</v>
      </c>
    </row>
    <row r="7" spans="1:10" ht="18">
      <c r="A7" s="6"/>
      <c r="B7" s="1"/>
      <c r="C7" s="56"/>
      <c r="D7" s="57"/>
      <c r="E7" s="41"/>
      <c r="F7" s="40">
        <f>SUM(F4:F6)</f>
        <v>51.21</v>
      </c>
      <c r="G7" s="42"/>
      <c r="H7" s="42"/>
      <c r="I7" s="42"/>
      <c r="J7" s="42"/>
    </row>
    <row r="8" spans="1:10" ht="18">
      <c r="A8" s="6"/>
      <c r="B8" s="1"/>
      <c r="C8" s="35"/>
      <c r="D8" s="38"/>
      <c r="E8" s="43"/>
      <c r="F8" s="40"/>
      <c r="G8" s="43"/>
      <c r="H8" s="43"/>
      <c r="I8" s="44"/>
      <c r="J8" s="43"/>
    </row>
    <row r="9" spans="1:10">
      <c r="A9" s="6"/>
      <c r="B9" s="2"/>
      <c r="C9" s="58"/>
      <c r="D9" s="59"/>
      <c r="E9" s="43"/>
      <c r="F9" s="40"/>
      <c r="G9" s="43"/>
      <c r="H9" s="43"/>
      <c r="I9" s="44"/>
      <c r="J9" s="43"/>
    </row>
    <row r="10" spans="1:10" ht="15.75" thickBot="1">
      <c r="A10" s="7"/>
      <c r="B10" s="8"/>
      <c r="C10" s="60"/>
      <c r="D10" s="61"/>
      <c r="E10" s="45"/>
      <c r="F10" s="46"/>
      <c r="G10" s="45"/>
      <c r="H10" s="45"/>
      <c r="I10" s="47"/>
      <c r="J10" s="45"/>
    </row>
    <row r="11" spans="1:10" ht="20.25">
      <c r="A11" s="4" t="s">
        <v>12</v>
      </c>
      <c r="B11" s="10" t="s">
        <v>18</v>
      </c>
      <c r="C11" s="36" t="s">
        <v>54</v>
      </c>
      <c r="D11" s="67" t="s">
        <v>36</v>
      </c>
      <c r="E11" s="70">
        <v>200</v>
      </c>
      <c r="F11" s="70">
        <v>32</v>
      </c>
      <c r="G11" s="39">
        <v>3</v>
      </c>
      <c r="H11" s="39">
        <v>1</v>
      </c>
      <c r="I11" s="39">
        <v>42</v>
      </c>
      <c r="J11" s="39">
        <v>192</v>
      </c>
    </row>
    <row r="12" spans="1:10">
      <c r="A12" s="6"/>
      <c r="B12" s="2"/>
      <c r="C12" s="58"/>
      <c r="D12" s="59"/>
      <c r="E12" s="43"/>
      <c r="F12" s="70">
        <v>32</v>
      </c>
      <c r="G12" s="43"/>
      <c r="H12" s="43"/>
      <c r="I12" s="44"/>
      <c r="J12" s="43"/>
    </row>
    <row r="13" spans="1:10" ht="15.75" thickBot="1">
      <c r="A13" s="7"/>
      <c r="B13" s="8"/>
      <c r="C13" s="60"/>
      <c r="D13" s="61"/>
      <c r="E13" s="45"/>
      <c r="F13" s="46"/>
      <c r="G13" s="45"/>
      <c r="H13" s="45"/>
      <c r="I13" s="47"/>
      <c r="J13" s="45"/>
    </row>
    <row r="14" spans="1:10" ht="40.5">
      <c r="A14" s="6" t="s">
        <v>13</v>
      </c>
      <c r="B14" s="1" t="s">
        <v>15</v>
      </c>
      <c r="C14" s="36" t="s">
        <v>43</v>
      </c>
      <c r="D14" s="69" t="s">
        <v>44</v>
      </c>
      <c r="E14" s="49">
        <v>255</v>
      </c>
      <c r="F14" s="49">
        <v>6.97</v>
      </c>
      <c r="G14" s="42">
        <v>1.75</v>
      </c>
      <c r="H14" s="42">
        <v>4.9000000000000004</v>
      </c>
      <c r="I14" s="42">
        <v>8.48</v>
      </c>
      <c r="J14" s="71">
        <v>84.75</v>
      </c>
    </row>
    <row r="15" spans="1:10" ht="20.25">
      <c r="A15" s="6"/>
      <c r="B15" s="1" t="s">
        <v>16</v>
      </c>
      <c r="C15" s="36" t="s">
        <v>55</v>
      </c>
      <c r="D15" s="37" t="s">
        <v>48</v>
      </c>
      <c r="E15" s="39">
        <v>150</v>
      </c>
      <c r="F15" s="39">
        <v>66.17</v>
      </c>
      <c r="G15" s="42">
        <v>17.96</v>
      </c>
      <c r="H15" s="42">
        <v>27.17</v>
      </c>
      <c r="I15" s="42">
        <v>3.28</v>
      </c>
      <c r="J15" s="42">
        <v>330.3</v>
      </c>
    </row>
    <row r="16" spans="1:10" ht="20.25">
      <c r="A16" s="6"/>
      <c r="B16" s="9" t="s">
        <v>17</v>
      </c>
      <c r="C16" s="36" t="s">
        <v>56</v>
      </c>
      <c r="D16" s="66" t="s">
        <v>45</v>
      </c>
      <c r="E16" s="48">
        <v>200</v>
      </c>
      <c r="F16" s="48">
        <v>16.399999999999999</v>
      </c>
      <c r="G16" s="42">
        <v>4</v>
      </c>
      <c r="H16" s="42">
        <v>8.2100000000000009</v>
      </c>
      <c r="I16" s="42">
        <v>32.076000000000001</v>
      </c>
      <c r="J16" s="42">
        <v>218.59</v>
      </c>
    </row>
    <row r="17" spans="1:10" ht="20.25">
      <c r="A17" s="6"/>
      <c r="B17" s="9" t="s">
        <v>14</v>
      </c>
      <c r="C17" s="36" t="s">
        <v>58</v>
      </c>
      <c r="D17" s="66" t="s">
        <v>57</v>
      </c>
      <c r="E17" s="48">
        <v>100</v>
      </c>
      <c r="F17" s="48">
        <v>25.63</v>
      </c>
      <c r="G17" s="42">
        <v>2.2000000000000002</v>
      </c>
      <c r="H17" s="42">
        <v>0.4</v>
      </c>
      <c r="I17" s="42">
        <v>11.2</v>
      </c>
      <c r="J17" s="42">
        <v>58</v>
      </c>
    </row>
    <row r="18" spans="1:10" ht="20.25">
      <c r="A18" s="6"/>
      <c r="B18" s="1" t="s">
        <v>25</v>
      </c>
      <c r="C18" s="72" t="s">
        <v>59</v>
      </c>
      <c r="D18" s="68" t="s">
        <v>33</v>
      </c>
      <c r="E18" s="50">
        <v>200</v>
      </c>
      <c r="F18" s="50">
        <v>5</v>
      </c>
      <c r="G18" s="51">
        <v>0.03</v>
      </c>
      <c r="H18" s="51">
        <v>0.03</v>
      </c>
      <c r="I18" s="51">
        <v>10.67</v>
      </c>
      <c r="J18" s="51">
        <v>43.44</v>
      </c>
    </row>
    <row r="19" spans="1:10" ht="20.25">
      <c r="A19" s="6"/>
      <c r="B19" s="1" t="s">
        <v>21</v>
      </c>
      <c r="C19" s="36" t="s">
        <v>31</v>
      </c>
      <c r="D19" s="65" t="s">
        <v>32</v>
      </c>
      <c r="E19" s="48">
        <v>100</v>
      </c>
      <c r="F19" s="48">
        <v>5.75</v>
      </c>
      <c r="G19" s="39">
        <f>7.7*E19/100</f>
        <v>7.7</v>
      </c>
      <c r="H19" s="39">
        <f>3*E19/100</f>
        <v>3</v>
      </c>
      <c r="I19" s="39">
        <f>49.8*E19/100</f>
        <v>49.8</v>
      </c>
      <c r="J19" s="74">
        <f>262*E19/100</f>
        <v>262</v>
      </c>
    </row>
    <row r="20" spans="1:10" ht="20.25">
      <c r="A20" s="6"/>
      <c r="B20" s="1" t="s">
        <v>19</v>
      </c>
      <c r="C20" s="36" t="s">
        <v>31</v>
      </c>
      <c r="D20" s="65" t="s">
        <v>34</v>
      </c>
      <c r="E20" s="48">
        <v>60</v>
      </c>
      <c r="F20" s="48">
        <v>3.52</v>
      </c>
      <c r="G20" s="39">
        <v>3</v>
      </c>
      <c r="H20" s="39">
        <f>1.2*E20/100</f>
        <v>0.72</v>
      </c>
      <c r="I20" s="39">
        <f>34.2*E20/100</f>
        <v>20.52</v>
      </c>
      <c r="J20" s="74">
        <f>181*E20/100</f>
        <v>108.6</v>
      </c>
    </row>
    <row r="21" spans="1:10" ht="20.25">
      <c r="A21" s="6"/>
      <c r="B21" s="1"/>
      <c r="C21" s="72"/>
      <c r="D21" s="68"/>
      <c r="E21" s="50"/>
      <c r="F21" s="50">
        <f>SUM(F14:F20)</f>
        <v>129.44</v>
      </c>
      <c r="G21" s="51"/>
      <c r="H21" s="51"/>
      <c r="I21" s="51"/>
      <c r="J21" s="51"/>
    </row>
    <row r="22" spans="1:10" ht="15.75" thickBot="1">
      <c r="A22" s="7"/>
      <c r="B22" s="8"/>
      <c r="C22" s="60"/>
      <c r="D22" s="61"/>
      <c r="E22" s="45"/>
      <c r="F22" s="46"/>
      <c r="G22" s="45"/>
      <c r="H22" s="45"/>
      <c r="I22" s="47"/>
      <c r="J22" s="45"/>
    </row>
    <row r="23" spans="1:10" ht="20.25">
      <c r="A23" s="4" t="s">
        <v>26</v>
      </c>
      <c r="B23" s="10" t="s">
        <v>27</v>
      </c>
      <c r="C23" s="36" t="s">
        <v>37</v>
      </c>
      <c r="D23" s="65" t="s">
        <v>38</v>
      </c>
      <c r="E23" s="41">
        <v>150</v>
      </c>
      <c r="F23" s="41">
        <v>26.26</v>
      </c>
      <c r="G23" s="42">
        <v>11.72</v>
      </c>
      <c r="H23" s="42">
        <v>19.23</v>
      </c>
      <c r="I23" s="42">
        <v>92.54</v>
      </c>
      <c r="J23" s="42">
        <v>589.58000000000004</v>
      </c>
    </row>
    <row r="24" spans="1:10" ht="81">
      <c r="A24" s="6"/>
      <c r="B24" s="33" t="s">
        <v>25</v>
      </c>
      <c r="C24" s="36" t="s">
        <v>31</v>
      </c>
      <c r="D24" s="76" t="s">
        <v>47</v>
      </c>
      <c r="E24" s="78">
        <v>200</v>
      </c>
      <c r="F24" s="78">
        <v>31</v>
      </c>
      <c r="G24" s="79">
        <v>5.6</v>
      </c>
      <c r="H24" s="79">
        <v>6.4</v>
      </c>
      <c r="I24" s="79">
        <v>9.4</v>
      </c>
      <c r="J24" s="79">
        <v>118</v>
      </c>
    </row>
    <row r="25" spans="1:10">
      <c r="A25" s="6"/>
      <c r="B25" s="24"/>
      <c r="C25" s="62"/>
      <c r="D25" s="63"/>
      <c r="E25" s="53"/>
      <c r="F25" s="54">
        <f>SUM(F23:F24)</f>
        <v>57.260000000000005</v>
      </c>
      <c r="G25" s="53"/>
      <c r="H25" s="53"/>
      <c r="I25" s="55"/>
      <c r="J25" s="53"/>
    </row>
    <row r="26" spans="1:10" ht="15.75" thickBot="1">
      <c r="A26" s="7"/>
      <c r="B26" s="8"/>
      <c r="C26" s="60"/>
      <c r="D26" s="61"/>
      <c r="E26" s="45"/>
      <c r="F26" s="46"/>
      <c r="G26" s="45"/>
      <c r="H26" s="45"/>
      <c r="I26" s="47"/>
      <c r="J26" s="45"/>
    </row>
    <row r="27" spans="1:10" ht="20.25">
      <c r="A27" s="6" t="s">
        <v>28</v>
      </c>
      <c r="B27" s="5" t="s">
        <v>10</v>
      </c>
      <c r="C27" s="75">
        <v>76</v>
      </c>
      <c r="D27" s="77" t="s">
        <v>46</v>
      </c>
      <c r="E27" s="80">
        <v>300</v>
      </c>
      <c r="F27" s="80">
        <v>49.55</v>
      </c>
      <c r="G27" s="80">
        <v>16.600000000000001</v>
      </c>
      <c r="H27" s="80">
        <v>17.02</v>
      </c>
      <c r="I27" s="80">
        <v>0</v>
      </c>
      <c r="J27" s="80">
        <v>221</v>
      </c>
    </row>
    <row r="28" spans="1:10" ht="20.25">
      <c r="A28" s="6"/>
      <c r="B28" s="9" t="s">
        <v>14</v>
      </c>
      <c r="C28" s="75" t="s">
        <v>60</v>
      </c>
      <c r="D28" s="77" t="s">
        <v>63</v>
      </c>
      <c r="E28" s="80">
        <v>100</v>
      </c>
      <c r="F28" s="80">
        <v>24.3</v>
      </c>
      <c r="G28" s="80">
        <v>1.1000000000000001</v>
      </c>
      <c r="H28" s="80">
        <v>0.2</v>
      </c>
      <c r="I28" s="80">
        <v>3.8</v>
      </c>
      <c r="J28" s="80">
        <v>24</v>
      </c>
    </row>
    <row r="29" spans="1:10" ht="20.25">
      <c r="A29" s="6"/>
      <c r="B29" s="9" t="s">
        <v>14</v>
      </c>
      <c r="C29" s="75" t="s">
        <v>60</v>
      </c>
      <c r="D29" s="77" t="s">
        <v>64</v>
      </c>
      <c r="E29" s="80">
        <v>100</v>
      </c>
      <c r="F29" s="80">
        <v>20.9</v>
      </c>
      <c r="G29" s="80">
        <v>0.8</v>
      </c>
      <c r="H29" s="80">
        <v>0.1</v>
      </c>
      <c r="I29" s="80">
        <v>1.7</v>
      </c>
      <c r="J29" s="80">
        <v>13</v>
      </c>
    </row>
    <row r="30" spans="1:10" ht="18">
      <c r="A30" s="6"/>
      <c r="B30" s="1" t="s">
        <v>25</v>
      </c>
      <c r="C30" s="34" t="s">
        <v>62</v>
      </c>
      <c r="D30" s="57" t="s">
        <v>61</v>
      </c>
      <c r="E30" s="48">
        <v>200</v>
      </c>
      <c r="F30" s="48">
        <v>9.18</v>
      </c>
      <c r="G30" s="42">
        <v>0.68</v>
      </c>
      <c r="H30" s="42">
        <v>0.28000000000000003</v>
      </c>
      <c r="I30" s="42">
        <v>29.62</v>
      </c>
      <c r="J30" s="42">
        <v>136.6</v>
      </c>
    </row>
    <row r="31" spans="1:10" ht="18">
      <c r="A31" s="6"/>
      <c r="B31" s="1" t="s">
        <v>21</v>
      </c>
      <c r="C31" s="34" t="s">
        <v>31</v>
      </c>
      <c r="D31" s="57" t="s">
        <v>32</v>
      </c>
      <c r="E31" s="48">
        <v>50</v>
      </c>
      <c r="F31" s="48">
        <v>2.87</v>
      </c>
      <c r="G31" s="42">
        <f>7.7*E31/100</f>
        <v>3.85</v>
      </c>
      <c r="H31" s="42">
        <f>3*E31/100</f>
        <v>1.5</v>
      </c>
      <c r="I31" s="42">
        <f>49.8*E31/100</f>
        <v>24.9</v>
      </c>
      <c r="J31" s="42">
        <f>262*E31/100</f>
        <v>131</v>
      </c>
    </row>
    <row r="32" spans="1:10" ht="18">
      <c r="A32" s="6"/>
      <c r="B32" s="1" t="s">
        <v>19</v>
      </c>
      <c r="C32" s="56" t="s">
        <v>31</v>
      </c>
      <c r="D32" s="57" t="s">
        <v>34</v>
      </c>
      <c r="E32" s="52">
        <v>60</v>
      </c>
      <c r="F32" s="52">
        <v>3.52</v>
      </c>
      <c r="G32" s="42">
        <v>3</v>
      </c>
      <c r="H32" s="42">
        <f>1.2*E32/100</f>
        <v>0.72</v>
      </c>
      <c r="I32" s="42">
        <f>34.2*E32/100</f>
        <v>20.52</v>
      </c>
      <c r="J32" s="42">
        <f>181*E32/100</f>
        <v>108.6</v>
      </c>
    </row>
    <row r="33" spans="1:10" ht="18.75" thickBot="1">
      <c r="A33" s="7"/>
      <c r="B33" s="9" t="s">
        <v>14</v>
      </c>
      <c r="C33" s="34"/>
      <c r="D33" s="64"/>
      <c r="E33" s="48"/>
      <c r="F33" s="48">
        <f>SUM(F27:F32)</f>
        <v>110.32000000000001</v>
      </c>
      <c r="G33" s="42"/>
      <c r="H33" s="42"/>
      <c r="I33" s="42"/>
      <c r="J33" s="42"/>
    </row>
    <row r="34" spans="1:10" ht="24" customHeight="1">
      <c r="A34" s="4" t="s">
        <v>29</v>
      </c>
      <c r="B34" s="10" t="s">
        <v>30</v>
      </c>
      <c r="C34" s="36" t="s">
        <v>39</v>
      </c>
      <c r="D34" s="65" t="s">
        <v>40</v>
      </c>
      <c r="E34" s="48">
        <v>200</v>
      </c>
      <c r="F34" s="48">
        <v>18.329999999999998</v>
      </c>
      <c r="G34" s="42">
        <v>1.8</v>
      </c>
      <c r="H34" s="42">
        <v>5</v>
      </c>
      <c r="I34" s="42">
        <v>8.4</v>
      </c>
      <c r="J34" s="42">
        <v>101.3</v>
      </c>
    </row>
    <row r="35" spans="1:10">
      <c r="A35" s="6"/>
      <c r="B35" s="33"/>
      <c r="C35" s="3"/>
      <c r="D35" s="30"/>
      <c r="E35" s="18"/>
      <c r="F35" s="48">
        <v>18.329999999999998</v>
      </c>
      <c r="G35" s="18"/>
      <c r="H35" s="18"/>
      <c r="I35" s="19"/>
      <c r="J35" s="18"/>
    </row>
    <row r="36" spans="1:10">
      <c r="A36" s="6"/>
      <c r="B36" s="33"/>
      <c r="C36" s="2"/>
      <c r="D36" s="28"/>
      <c r="E36" s="14"/>
      <c r="F36" s="22"/>
      <c r="G36" s="14"/>
      <c r="H36" s="14"/>
      <c r="I36" s="15"/>
      <c r="J36" s="14"/>
    </row>
    <row r="37" spans="1:10">
      <c r="A37" s="6"/>
      <c r="B37" s="32"/>
      <c r="C37" s="24"/>
      <c r="D37" s="31"/>
      <c r="E37" s="25"/>
      <c r="F37" s="26"/>
      <c r="G37" s="25"/>
      <c r="H37" s="25"/>
      <c r="I37" s="27"/>
      <c r="J37" s="25"/>
    </row>
    <row r="38" spans="1:10">
      <c r="A38" s="6"/>
      <c r="B38" s="24"/>
      <c r="C38" s="24"/>
      <c r="D38" s="31"/>
      <c r="E38" s="25"/>
      <c r="F38" s="26"/>
      <c r="G38" s="25"/>
      <c r="H38" s="25"/>
      <c r="I38" s="27"/>
      <c r="J38" s="25"/>
    </row>
    <row r="39" spans="1:10" ht="15.75" thickBot="1">
      <c r="A39" s="7" t="s">
        <v>50</v>
      </c>
      <c r="B39" s="8"/>
      <c r="C39" s="8"/>
      <c r="D39" s="29"/>
      <c r="E39" s="16"/>
      <c r="F39" s="23">
        <f>SUM(F7+F12+F21+F25+F33+F35)</f>
        <v>398.56</v>
      </c>
      <c r="G39" s="16"/>
      <c r="H39" s="16"/>
      <c r="I39" s="17"/>
      <c r="J39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2023-11-23T08:59:23Z</dcterms:modified>
</cp:coreProperties>
</file>