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/>
  <c r="F26"/>
  <c r="F23"/>
  <c r="F9"/>
  <c r="F40" l="1"/>
  <c r="J33"/>
  <c r="I33"/>
  <c r="H33"/>
  <c r="J32"/>
  <c r="I32"/>
  <c r="H32"/>
  <c r="G32"/>
  <c r="J21"/>
  <c r="I21"/>
  <c r="H21"/>
  <c r="J7"/>
  <c r="I7"/>
  <c r="H7"/>
  <c r="G7"/>
  <c r="J5"/>
  <c r="I5"/>
  <c r="H5"/>
  <c r="G5"/>
</calcChain>
</file>

<file path=xl/sharedStrings.xml><?xml version="1.0" encoding="utf-8"?>
<sst xmlns="http://schemas.openxmlformats.org/spreadsheetml/2006/main" count="90" uniqueCount="75">
  <si>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</si>
  <si>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</si>
  <si>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</si>
  <si>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</si>
  <si>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</si>
  <si>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</si>
  <si>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</si>
  <si>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</si>
  <si>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</si>
  <si>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</si>
  <si>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</si>
  <si>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</si>
  <si>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</si>
  <si>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</si>
  <si>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</si>
  <si>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</si>
  <si>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</si>
  <si>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</si>
  <si>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</si>
  <si>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</si>
  <si>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</si>
  <si>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</si>
  <si>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</si>
  <si>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</si>
  <si>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</si>
  <si>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</si>
  <si>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</si>
  <si>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</si>
  <si>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</si>
  <si>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</si>
  <si>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</si>
  <si>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</si>
  <si>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</si>
  <si>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</si>
  <si>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Хлеб ржаной</t>
  </si>
  <si>
    <t>Чай с сахаром и лимоном</t>
  </si>
  <si>
    <t>ГКОУ "Специальная (коррекционная) общеобразовательная школа-интернат №5 "</t>
  </si>
  <si>
    <t>212/2005</t>
  </si>
  <si>
    <t>Омлет, смешанный с сосисками</t>
  </si>
  <si>
    <t>Горошек зеленый консервированный</t>
  </si>
  <si>
    <t>Фрукты (банан)</t>
  </si>
  <si>
    <t>82/2005</t>
  </si>
  <si>
    <t>Борщ со свежей капустой и картофелем со сметаной</t>
  </si>
  <si>
    <t xml:space="preserve">Птица отварная </t>
  </si>
  <si>
    <t>Соус красный основной</t>
  </si>
  <si>
    <t>342/2005</t>
  </si>
  <si>
    <t>Компот из свежих плодов</t>
  </si>
  <si>
    <t>424/2005</t>
  </si>
  <si>
    <t>Булочка "Домашняя"</t>
  </si>
  <si>
    <t>Рыба,тушенная в томате с овощами</t>
  </si>
  <si>
    <t>126/2005</t>
  </si>
  <si>
    <t>Картофель отварной с луком</t>
  </si>
  <si>
    <t>Кисель из повидла, джема, варенья</t>
  </si>
  <si>
    <t>Хлеб пшеничный</t>
  </si>
  <si>
    <t>386/2005</t>
  </si>
  <si>
    <t>Молоко стерилизованное 2,5% в потребительской  упаковке промышленного изготовления по 0,2 л</t>
  </si>
  <si>
    <t>гастрономия</t>
  </si>
  <si>
    <t>Стоимость дня</t>
  </si>
  <si>
    <t>подлива</t>
  </si>
  <si>
    <t>131/2005</t>
  </si>
  <si>
    <t>14/2005</t>
  </si>
  <si>
    <t>Масло сливочное "Крестьянское"(порция)72,5%</t>
  </si>
  <si>
    <t>377/2005</t>
  </si>
  <si>
    <t>338/2005</t>
  </si>
  <si>
    <t>288/2005</t>
  </si>
  <si>
    <t>348/2011</t>
  </si>
  <si>
    <t>171/2005</t>
  </si>
  <si>
    <t>Каша рассыпчатая рисовая</t>
  </si>
  <si>
    <t>71/2005</t>
  </si>
  <si>
    <t>229/2005</t>
  </si>
  <si>
    <t>360/2005</t>
  </si>
  <si>
    <t>47/2005</t>
  </si>
  <si>
    <t>Салат из квашеной капусты</t>
  </si>
  <si>
    <t>Йогурт</t>
  </si>
  <si>
    <t>Огурец соленый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</si>
</sst>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0" fontId="3" fillId="0" borderId="20" xfId="0" applyFont="1" applyBorder="1"/>
    <xf numFmtId="0" fontId="3" fillId="3" borderId="20" xfId="0" applyFont="1" applyFill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right" wrapText="1"/>
    </xf>
    <xf numFmtId="0" fontId="4" fillId="0" borderId="20" xfId="0" applyFont="1" applyBorder="1"/>
    <xf numFmtId="0" fontId="5" fillId="0" borderId="20" xfId="0" applyFont="1" applyBorder="1"/>
    <xf numFmtId="0" fontId="4" fillId="3" borderId="20" xfId="0" applyFont="1" applyFill="1" applyBorder="1"/>
    <xf numFmtId="2" fontId="7" fillId="2" borderId="1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10" fillId="0" borderId="21" xfId="0" applyFont="1" applyBorder="1"/>
    <xf numFmtId="0" fontId="5" fillId="3" borderId="20" xfId="0" applyFont="1" applyFill="1" applyBorder="1" applyAlignment="1">
      <alignment wrapText="1"/>
    </xf>
    <xf numFmtId="0" fontId="3" fillId="3" borderId="20" xfId="0" applyFont="1" applyFill="1" applyBorder="1" applyAlignment="1">
      <alignment horizontal="right"/>
    </xf>
    <xf numFmtId="2" fontId="3" fillId="0" borderId="20" xfId="0" applyNumberFormat="1" applyFont="1" applyBorder="1"/>
    <xf numFmtId="0" fontId="2" fillId="3" borderId="20" xfId="0" applyFont="1" applyFill="1" applyBorder="1"/>
    <xf numFmtId="0" fontId="5" fillId="0" borderId="21" xfId="0" applyFont="1" applyBorder="1" applyAlignment="1">
      <alignment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2" fontId="3" fillId="0" borderId="20" xfId="0" applyNumberFormat="1" applyFont="1" applyBorder="1" applyAlignment="1">
      <alignment wrapText="1"/>
    </xf>
    <xf numFmtId="2" fontId="3" fillId="3" borderId="20" xfId="0" applyNumberFormat="1" applyFont="1" applyFill="1" applyBorder="1" applyAlignment="1">
      <alignment wrapText="1"/>
    </xf>
    <xf numFmtId="2" fontId="8" fillId="0" borderId="21" xfId="0" applyNumberFormat="1" applyFont="1" applyBorder="1" applyAlignment="1">
      <alignment horizontal="right"/>
    </xf>
    <xf numFmtId="2" fontId="3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J40"/>
  <sheetViews>
    <sheetView tabSelected="1" workbookViewId="0">
      <selection activeCell="L16" sqref="L16"/>
    </sheetView>
  </sheetViews>
  <sheetFormatPr defaultRowHeight="15"/>
  <cols>
    <col min="1" max="1" width="15.5703125" customWidth="1"/>
    <col min="2" max="2" width="12.7109375" customWidth="1"/>
    <col min="3" max="3" width="16" customWidth="1"/>
    <col min="4" max="4" width="51.85546875" customWidth="1"/>
    <col min="5" max="5" width="10.140625" customWidth="1"/>
    <col min="9" max="9" width="10.7109375" customWidth="1"/>
    <col min="10" max="10" width="13.42578125" customWidth="1"/>
  </cols>
  <sheetData>
    <row r="1" spans="1:10" ht="21.75" customHeight="1">
      <c r="A1" t="s">
        <v>0</v>
      </c>
      <c r="B1" s="79" t="s">
        <v>36</v>
      </c>
      <c r="C1" s="80"/>
      <c r="D1" s="81"/>
      <c r="E1" t="s">
        <v>20</v>
      </c>
      <c r="F1" s="21"/>
      <c r="H1" t="s">
        <v>25</v>
      </c>
      <c r="I1" s="20">
        <v>45223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899999999999999" customHeight="1">
      <c r="A4" s="4" t="s">
        <v>9</v>
      </c>
      <c r="B4" s="5" t="s">
        <v>10</v>
      </c>
      <c r="C4" s="41" t="s">
        <v>37</v>
      </c>
      <c r="D4" s="65" t="s">
        <v>38</v>
      </c>
      <c r="E4" s="38">
        <v>210</v>
      </c>
      <c r="F4" s="38">
        <v>75</v>
      </c>
      <c r="G4" s="37">
        <v>7.51</v>
      </c>
      <c r="H4" s="37">
        <v>14.26</v>
      </c>
      <c r="I4" s="37">
        <v>1.08</v>
      </c>
      <c r="J4" s="37">
        <v>162.81</v>
      </c>
    </row>
    <row r="5" spans="1:10" ht="41.25" customHeight="1">
      <c r="A5" s="6"/>
      <c r="B5" s="9" t="s">
        <v>14</v>
      </c>
      <c r="C5" s="41" t="s">
        <v>59</v>
      </c>
      <c r="D5" s="66" t="s">
        <v>39</v>
      </c>
      <c r="E5" s="39">
        <v>100</v>
      </c>
      <c r="F5" s="75">
        <v>24.84</v>
      </c>
      <c r="G5" s="37">
        <f>3.1*E5/100</f>
        <v>3.1</v>
      </c>
      <c r="H5" s="37">
        <f>0.2*E5/100</f>
        <v>0.2</v>
      </c>
      <c r="I5" s="37">
        <f>6.5*E5/100</f>
        <v>6.5</v>
      </c>
      <c r="J5" s="37">
        <f>40*E5/100</f>
        <v>40</v>
      </c>
    </row>
    <row r="6" spans="1:10" ht="16.899999999999999" customHeight="1">
      <c r="A6" s="6"/>
      <c r="B6" s="9" t="s">
        <v>56</v>
      </c>
      <c r="C6" s="42" t="s">
        <v>60</v>
      </c>
      <c r="D6" s="65" t="s">
        <v>61</v>
      </c>
      <c r="E6" s="38">
        <v>20</v>
      </c>
      <c r="F6" s="76">
        <v>16.399999999999999</v>
      </c>
      <c r="G6" s="37">
        <v>7.0000000000000007E-2</v>
      </c>
      <c r="H6" s="37">
        <v>7.8</v>
      </c>
      <c r="I6" s="37">
        <v>0.1</v>
      </c>
      <c r="J6" s="37">
        <v>70.900000000000006</v>
      </c>
    </row>
    <row r="7" spans="1:10" ht="16.899999999999999" customHeight="1">
      <c r="A7" s="6"/>
      <c r="B7" s="1" t="s">
        <v>21</v>
      </c>
      <c r="C7" s="42" t="s">
        <v>32</v>
      </c>
      <c r="D7" s="65" t="s">
        <v>33</v>
      </c>
      <c r="E7" s="39">
        <v>50</v>
      </c>
      <c r="F7" s="75">
        <v>2.87</v>
      </c>
      <c r="G7" s="37">
        <f>7.7*E7/100</f>
        <v>3.85</v>
      </c>
      <c r="H7" s="37">
        <f>3*E7/100</f>
        <v>1.5</v>
      </c>
      <c r="I7" s="37">
        <f>49.8*E7/100</f>
        <v>24.9</v>
      </c>
      <c r="J7" s="37">
        <f>262*E7/100</f>
        <v>131</v>
      </c>
    </row>
    <row r="8" spans="1:10" ht="16.899999999999999" customHeight="1">
      <c r="A8" s="6"/>
      <c r="B8" s="1" t="s">
        <v>11</v>
      </c>
      <c r="C8" s="41" t="s">
        <v>62</v>
      </c>
      <c r="D8" s="65" t="s">
        <v>35</v>
      </c>
      <c r="E8" s="39">
        <v>222</v>
      </c>
      <c r="F8" s="75">
        <v>3.4</v>
      </c>
      <c r="G8" s="37">
        <v>0.06</v>
      </c>
      <c r="H8" s="37">
        <v>0.01</v>
      </c>
      <c r="I8" s="37">
        <v>15.18</v>
      </c>
      <c r="J8" s="37">
        <v>62.23</v>
      </c>
    </row>
    <row r="9" spans="1:10" ht="16.899999999999999" customHeight="1">
      <c r="A9" s="6"/>
      <c r="B9" s="2"/>
      <c r="C9" s="56"/>
      <c r="D9" s="57"/>
      <c r="E9" s="45"/>
      <c r="F9" s="44">
        <f>SUM(F4:F8)</f>
        <v>122.51000000000002</v>
      </c>
      <c r="G9" s="45"/>
      <c r="H9" s="45"/>
      <c r="I9" s="46"/>
      <c r="J9" s="45"/>
    </row>
    <row r="10" spans="1:10" ht="16.899999999999999" customHeight="1" thickBot="1">
      <c r="A10" s="7"/>
      <c r="B10" s="8"/>
      <c r="C10" s="58"/>
      <c r="D10" s="59"/>
      <c r="E10" s="47"/>
      <c r="F10" s="48"/>
      <c r="G10" s="47"/>
      <c r="H10" s="47"/>
      <c r="I10" s="49"/>
      <c r="J10" s="47"/>
    </row>
    <row r="11" spans="1:10" ht="16.899999999999999" customHeight="1">
      <c r="A11" s="4" t="s">
        <v>12</v>
      </c>
      <c r="B11" s="10" t="s">
        <v>18</v>
      </c>
      <c r="C11" s="41" t="s">
        <v>63</v>
      </c>
      <c r="D11" s="67" t="s">
        <v>40</v>
      </c>
      <c r="E11" s="69">
        <v>200</v>
      </c>
      <c r="F11" s="78">
        <v>32</v>
      </c>
      <c r="G11" s="37">
        <v>3</v>
      </c>
      <c r="H11" s="37">
        <v>1</v>
      </c>
      <c r="I11" s="37">
        <v>42</v>
      </c>
      <c r="J11" s="37">
        <v>192</v>
      </c>
    </row>
    <row r="12" spans="1:10" ht="16.899999999999999" customHeight="1">
      <c r="A12" s="6"/>
      <c r="B12" s="2"/>
      <c r="C12" s="56"/>
      <c r="D12" s="57"/>
      <c r="E12" s="45"/>
      <c r="F12" s="44">
        <v>32</v>
      </c>
      <c r="G12" s="45"/>
      <c r="H12" s="45"/>
      <c r="I12" s="46"/>
      <c r="J12" s="45"/>
    </row>
    <row r="13" spans="1:10" ht="16.899999999999999" customHeight="1" thickBot="1">
      <c r="A13" s="7"/>
      <c r="B13" s="8"/>
      <c r="C13" s="58"/>
      <c r="D13" s="59"/>
      <c r="E13" s="47"/>
      <c r="F13" s="48"/>
      <c r="G13" s="47"/>
      <c r="H13" s="47"/>
      <c r="I13" s="49"/>
      <c r="J13" s="47"/>
    </row>
    <row r="14" spans="1:10" ht="16.899999999999999" customHeight="1">
      <c r="A14" s="6" t="s">
        <v>13</v>
      </c>
      <c r="B14" s="9"/>
      <c r="C14" s="60"/>
      <c r="D14" s="61"/>
      <c r="E14" s="50"/>
      <c r="F14" s="51"/>
      <c r="G14" s="50"/>
      <c r="H14" s="50"/>
      <c r="I14" s="52"/>
      <c r="J14" s="50"/>
    </row>
    <row r="15" spans="1:10" ht="36.75" customHeight="1">
      <c r="A15" s="6"/>
      <c r="B15" s="1" t="s">
        <v>15</v>
      </c>
      <c r="C15" s="41" t="s">
        <v>41</v>
      </c>
      <c r="D15" s="65" t="s">
        <v>42</v>
      </c>
      <c r="E15" s="40">
        <v>255</v>
      </c>
      <c r="F15" s="40">
        <v>8</v>
      </c>
      <c r="G15" s="37">
        <v>2.375</v>
      </c>
      <c r="H15" s="37">
        <v>5.9749999999999996</v>
      </c>
      <c r="I15" s="70">
        <v>14.775</v>
      </c>
      <c r="J15" s="70">
        <v>123.15</v>
      </c>
    </row>
    <row r="16" spans="1:10" ht="20.25" customHeight="1">
      <c r="A16" s="6"/>
      <c r="B16" s="1" t="s">
        <v>16</v>
      </c>
      <c r="C16" s="41" t="s">
        <v>64</v>
      </c>
      <c r="D16" s="65" t="s">
        <v>43</v>
      </c>
      <c r="E16" s="39">
        <v>100</v>
      </c>
      <c r="F16" s="39">
        <v>34.75</v>
      </c>
      <c r="G16" s="37">
        <v>21.091000000000001</v>
      </c>
      <c r="H16" s="37">
        <v>25.43</v>
      </c>
      <c r="I16" s="37">
        <v>0.58199999999999996</v>
      </c>
      <c r="J16" s="37">
        <v>315.60000000000002</v>
      </c>
    </row>
    <row r="17" spans="1:10" ht="16.899999999999999" customHeight="1">
      <c r="A17" s="6"/>
      <c r="B17" s="1" t="s">
        <v>58</v>
      </c>
      <c r="C17" s="41" t="s">
        <v>65</v>
      </c>
      <c r="D17" s="65" t="s">
        <v>44</v>
      </c>
      <c r="E17" s="39">
        <v>50</v>
      </c>
      <c r="F17" s="39">
        <v>1.38</v>
      </c>
      <c r="G17" s="37">
        <v>0.43</v>
      </c>
      <c r="H17" s="37">
        <v>2.2999999999999998</v>
      </c>
      <c r="I17" s="37">
        <v>3.23</v>
      </c>
      <c r="J17" s="37">
        <v>35.520000000000003</v>
      </c>
    </row>
    <row r="18" spans="1:10" ht="19.5" customHeight="1">
      <c r="A18" s="6"/>
      <c r="B18" s="1" t="s">
        <v>17</v>
      </c>
      <c r="C18" s="41" t="s">
        <v>66</v>
      </c>
      <c r="D18" s="65" t="s">
        <v>67</v>
      </c>
      <c r="E18" s="39">
        <v>200</v>
      </c>
      <c r="F18" s="39">
        <v>15.09</v>
      </c>
      <c r="G18" s="37">
        <v>4.97</v>
      </c>
      <c r="H18" s="37">
        <v>8.5</v>
      </c>
      <c r="I18" s="37">
        <v>51.9</v>
      </c>
      <c r="J18" s="37">
        <v>304</v>
      </c>
    </row>
    <row r="19" spans="1:10" ht="16.899999999999999" customHeight="1">
      <c r="A19" s="6"/>
      <c r="B19" s="9" t="s">
        <v>14</v>
      </c>
      <c r="C19" s="41" t="s">
        <v>68</v>
      </c>
      <c r="D19" s="66" t="s">
        <v>74</v>
      </c>
      <c r="E19" s="39">
        <v>100</v>
      </c>
      <c r="F19" s="39">
        <v>20.14</v>
      </c>
      <c r="G19" s="37">
        <v>0.8</v>
      </c>
      <c r="H19" s="37">
        <v>0.1</v>
      </c>
      <c r="I19" s="37">
        <v>1.7</v>
      </c>
      <c r="J19" s="37">
        <v>13</v>
      </c>
    </row>
    <row r="20" spans="1:10" ht="20.25" customHeight="1">
      <c r="A20" s="6"/>
      <c r="B20" s="1" t="s">
        <v>11</v>
      </c>
      <c r="C20" s="41" t="s">
        <v>45</v>
      </c>
      <c r="D20" s="42" t="s">
        <v>46</v>
      </c>
      <c r="E20" s="37">
        <v>200</v>
      </c>
      <c r="F20" s="37">
        <v>5.97</v>
      </c>
      <c r="G20" s="37">
        <v>0.16</v>
      </c>
      <c r="H20" s="37">
        <v>0.16</v>
      </c>
      <c r="I20" s="37">
        <v>27.87</v>
      </c>
      <c r="J20" s="37">
        <v>115.06</v>
      </c>
    </row>
    <row r="21" spans="1:10" ht="16.899999999999999" customHeight="1">
      <c r="A21" s="6"/>
      <c r="B21" s="1" t="s">
        <v>19</v>
      </c>
      <c r="C21" s="41" t="s">
        <v>32</v>
      </c>
      <c r="D21" s="65" t="s">
        <v>34</v>
      </c>
      <c r="E21" s="39">
        <v>60</v>
      </c>
      <c r="F21" s="39">
        <v>3.52</v>
      </c>
      <c r="G21" s="37">
        <v>3</v>
      </c>
      <c r="H21" s="37">
        <f>1.2*E21/100</f>
        <v>0.72</v>
      </c>
      <c r="I21" s="37">
        <f>34.2*E21/100</f>
        <v>20.52</v>
      </c>
      <c r="J21" s="37">
        <f>181*E21/100</f>
        <v>108.6</v>
      </c>
    </row>
    <row r="22" spans="1:10" ht="18" customHeight="1" thickBot="1">
      <c r="A22" s="7"/>
      <c r="B22" s="1" t="s">
        <v>22</v>
      </c>
      <c r="C22" s="41" t="s">
        <v>32</v>
      </c>
      <c r="D22" s="65" t="s">
        <v>33</v>
      </c>
      <c r="E22" s="39">
        <v>100</v>
      </c>
      <c r="F22" s="39">
        <v>5.75</v>
      </c>
      <c r="G22" s="37">
        <v>7.6</v>
      </c>
      <c r="H22" s="37">
        <v>0.8</v>
      </c>
      <c r="I22" s="37">
        <v>49.2</v>
      </c>
      <c r="J22" s="37">
        <v>235</v>
      </c>
    </row>
    <row r="23" spans="1:10" ht="20.25" customHeight="1" thickBot="1">
      <c r="A23" s="6"/>
      <c r="B23" s="9"/>
      <c r="C23" s="41"/>
      <c r="D23" s="65"/>
      <c r="E23" s="39"/>
      <c r="F23" s="39">
        <f>SUM(F15:F22)</f>
        <v>94.6</v>
      </c>
      <c r="G23" s="37"/>
      <c r="H23" s="37"/>
      <c r="I23" s="37"/>
      <c r="J23" s="37"/>
    </row>
    <row r="24" spans="1:10" ht="16.899999999999999" customHeight="1">
      <c r="A24" s="4" t="s">
        <v>27</v>
      </c>
      <c r="B24" s="10" t="s">
        <v>28</v>
      </c>
      <c r="C24" s="41" t="s">
        <v>47</v>
      </c>
      <c r="D24" s="65" t="s">
        <v>48</v>
      </c>
      <c r="E24" s="38">
        <v>150</v>
      </c>
      <c r="F24" s="38">
        <v>26.26</v>
      </c>
      <c r="G24" s="37">
        <v>11.72</v>
      </c>
      <c r="H24" s="37">
        <v>19.23</v>
      </c>
      <c r="I24" s="37">
        <v>92.54</v>
      </c>
      <c r="J24" s="37">
        <v>589.58000000000004</v>
      </c>
    </row>
    <row r="25" spans="1:10" ht="16.899999999999999" customHeight="1">
      <c r="A25" s="6"/>
      <c r="B25" s="34" t="s">
        <v>26</v>
      </c>
      <c r="C25" s="41" t="s">
        <v>32</v>
      </c>
      <c r="D25" s="72" t="s">
        <v>55</v>
      </c>
      <c r="E25" s="73">
        <v>200</v>
      </c>
      <c r="F25" s="77">
        <v>32</v>
      </c>
      <c r="G25" s="74">
        <v>5.6</v>
      </c>
      <c r="H25" s="74">
        <v>6.4</v>
      </c>
      <c r="I25" s="74">
        <v>9.4</v>
      </c>
      <c r="J25" s="74">
        <v>116</v>
      </c>
    </row>
    <row r="26" spans="1:10" ht="16.899999999999999" customHeight="1">
      <c r="A26" s="6"/>
      <c r="B26" s="25"/>
      <c r="C26" s="62"/>
      <c r="D26" s="63"/>
      <c r="E26" s="53"/>
      <c r="F26" s="54">
        <f>SUM(F24:F25)</f>
        <v>58.260000000000005</v>
      </c>
      <c r="G26" s="53"/>
      <c r="H26" s="53"/>
      <c r="I26" s="55"/>
      <c r="J26" s="53"/>
    </row>
    <row r="27" spans="1:10" ht="16.899999999999999" customHeight="1" thickBot="1">
      <c r="A27" s="7"/>
      <c r="B27" s="8"/>
      <c r="C27" s="58"/>
      <c r="D27" s="59"/>
      <c r="E27" s="47"/>
      <c r="F27" s="48"/>
      <c r="G27" s="47"/>
      <c r="H27" s="47"/>
      <c r="I27" s="49"/>
      <c r="J27" s="47"/>
    </row>
    <row r="28" spans="1:10" ht="35.25" customHeight="1">
      <c r="A28" s="6" t="s">
        <v>29</v>
      </c>
      <c r="B28" s="5" t="s">
        <v>10</v>
      </c>
      <c r="C28" s="43" t="s">
        <v>69</v>
      </c>
      <c r="D28" s="68" t="s">
        <v>49</v>
      </c>
      <c r="E28" s="38">
        <v>175</v>
      </c>
      <c r="F28" s="38">
        <v>61.47</v>
      </c>
      <c r="G28" s="71">
        <v>20.57</v>
      </c>
      <c r="H28" s="71">
        <v>8.67</v>
      </c>
      <c r="I28" s="71">
        <v>7.26</v>
      </c>
      <c r="J28" s="71">
        <v>199.94</v>
      </c>
    </row>
    <row r="29" spans="1:10" ht="16.899999999999999" customHeight="1">
      <c r="A29" s="6"/>
      <c r="B29" s="1" t="s">
        <v>17</v>
      </c>
      <c r="C29" s="41" t="s">
        <v>50</v>
      </c>
      <c r="D29" s="66" t="s">
        <v>51</v>
      </c>
      <c r="E29" s="37">
        <v>200</v>
      </c>
      <c r="F29" s="37">
        <v>14.01</v>
      </c>
      <c r="G29" s="37">
        <v>4.3099999999999996</v>
      </c>
      <c r="H29" s="37">
        <v>9.51</v>
      </c>
      <c r="I29" s="37">
        <v>33.479999999999997</v>
      </c>
      <c r="J29" s="37">
        <v>237.5</v>
      </c>
    </row>
    <row r="30" spans="1:10" ht="16.899999999999999" customHeight="1">
      <c r="A30" s="6"/>
      <c r="B30" s="1" t="s">
        <v>14</v>
      </c>
      <c r="C30" s="41" t="s">
        <v>71</v>
      </c>
      <c r="D30" s="66" t="s">
        <v>72</v>
      </c>
      <c r="E30" s="37">
        <v>100</v>
      </c>
      <c r="F30" s="37">
        <v>18.78</v>
      </c>
      <c r="G30" s="37">
        <v>1.59</v>
      </c>
      <c r="H30" s="37">
        <v>5.09</v>
      </c>
      <c r="I30" s="37">
        <v>7.74</v>
      </c>
      <c r="J30" s="37">
        <v>85.53</v>
      </c>
    </row>
    <row r="31" spans="1:10" ht="41.25" customHeight="1">
      <c r="A31" s="6"/>
      <c r="B31" s="1" t="s">
        <v>11</v>
      </c>
      <c r="C31" s="41" t="s">
        <v>70</v>
      </c>
      <c r="D31" s="65" t="s">
        <v>52</v>
      </c>
      <c r="E31" s="39">
        <v>200</v>
      </c>
      <c r="F31" s="39">
        <v>5.76</v>
      </c>
      <c r="G31" s="37">
        <v>0.12</v>
      </c>
      <c r="H31" s="37">
        <v>0.1</v>
      </c>
      <c r="I31" s="37">
        <v>30.04</v>
      </c>
      <c r="J31" s="37">
        <v>125.4</v>
      </c>
    </row>
    <row r="32" spans="1:10" ht="16.899999999999999" customHeight="1">
      <c r="A32" s="6"/>
      <c r="B32" s="1" t="s">
        <v>22</v>
      </c>
      <c r="C32" s="41" t="s">
        <v>32</v>
      </c>
      <c r="D32" s="65" t="s">
        <v>53</v>
      </c>
      <c r="E32" s="39">
        <v>50</v>
      </c>
      <c r="F32" s="39">
        <v>2.87</v>
      </c>
      <c r="G32" s="37">
        <f>7.7*E32/100</f>
        <v>3.85</v>
      </c>
      <c r="H32" s="37">
        <f>3*E32/100</f>
        <v>1.5</v>
      </c>
      <c r="I32" s="37">
        <f>49.8*E32/100</f>
        <v>24.9</v>
      </c>
      <c r="J32" s="37">
        <f>262*E32/100</f>
        <v>131</v>
      </c>
    </row>
    <row r="33" spans="1:10" ht="16.899999999999999" customHeight="1">
      <c r="A33" s="6"/>
      <c r="B33" s="1" t="s">
        <v>19</v>
      </c>
      <c r="C33" s="41" t="s">
        <v>32</v>
      </c>
      <c r="D33" s="65" t="s">
        <v>34</v>
      </c>
      <c r="E33" s="39">
        <v>60</v>
      </c>
      <c r="F33" s="39">
        <v>3.52</v>
      </c>
      <c r="G33" s="37">
        <v>3</v>
      </c>
      <c r="H33" s="37">
        <f>1.2*E33/100</f>
        <v>0.72</v>
      </c>
      <c r="I33" s="37">
        <f>34.2*E33/100</f>
        <v>20.52</v>
      </c>
      <c r="J33" s="37">
        <f>181*E33/100</f>
        <v>108.6</v>
      </c>
    </row>
    <row r="34" spans="1:10" ht="16.899999999999999" customHeight="1" thickBot="1">
      <c r="A34" s="6"/>
      <c r="B34" s="9"/>
      <c r="C34" s="35"/>
      <c r="D34" s="64"/>
      <c r="E34" s="39"/>
      <c r="F34" s="39">
        <f>SUM(F28:F33)</f>
        <v>106.41000000000001</v>
      </c>
      <c r="G34" s="36"/>
      <c r="H34" s="36"/>
      <c r="I34" s="36"/>
      <c r="J34" s="36"/>
    </row>
    <row r="35" spans="1:10" ht="38.25" customHeight="1">
      <c r="A35" s="4" t="s">
        <v>30</v>
      </c>
      <c r="B35" s="10" t="s">
        <v>31</v>
      </c>
      <c r="C35" s="41" t="s">
        <v>54</v>
      </c>
      <c r="D35" s="65" t="s">
        <v>73</v>
      </c>
      <c r="E35" s="39">
        <v>180</v>
      </c>
      <c r="F35" s="39">
        <v>59</v>
      </c>
      <c r="G35" s="37">
        <v>1.8</v>
      </c>
      <c r="H35" s="37">
        <v>5</v>
      </c>
      <c r="I35" s="37">
        <v>8.4</v>
      </c>
      <c r="J35" s="37">
        <v>104.58</v>
      </c>
    </row>
    <row r="36" spans="1:10" ht="16.899999999999999" customHeight="1">
      <c r="A36" s="6"/>
      <c r="B36" s="34"/>
      <c r="C36" s="3"/>
      <c r="D36" s="31"/>
      <c r="E36" s="18"/>
      <c r="F36" s="24">
        <v>59</v>
      </c>
      <c r="G36" s="18"/>
      <c r="H36" s="18"/>
      <c r="I36" s="19"/>
      <c r="J36" s="18"/>
    </row>
    <row r="37" spans="1:10" ht="16.899999999999999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899999999999999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899999999999999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899999999999999" customHeight="1" thickBot="1">
      <c r="A40" s="7" t="s">
        <v>57</v>
      </c>
      <c r="B40" s="8"/>
      <c r="C40" s="8"/>
      <c r="D40" s="30"/>
      <c r="E40" s="16"/>
      <c r="F40" s="23">
        <f>SUM(F9+F12+F23+F26+F34+F36)</f>
        <v>472.78000000000003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2023-10-17T06:49:26Z</dcterms:modified>
</cp:coreProperties>
</file>