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/>
  <c r="I18"/>
  <c r="H18"/>
  <c r="G18"/>
  <c r="J19"/>
  <c r="I19"/>
  <c r="H19"/>
  <c r="G34" l="1"/>
  <c r="H34"/>
  <c r="I34"/>
  <c r="J34"/>
  <c r="F34"/>
  <c r="G24"/>
  <c r="H24"/>
  <c r="I24"/>
  <c r="J24"/>
  <c r="G20"/>
  <c r="H20"/>
  <c r="I20"/>
  <c r="J20"/>
  <c r="G8"/>
  <c r="H8"/>
  <c r="I8"/>
  <c r="J8"/>
  <c r="F32"/>
  <c r="F24"/>
  <c r="F20"/>
  <c r="F8"/>
  <c r="F38" l="1"/>
  <c r="J30"/>
  <c r="I30"/>
  <c r="H30"/>
  <c r="J29"/>
  <c r="J32" s="1"/>
  <c r="J38" s="1"/>
  <c r="I29"/>
  <c r="I32" s="1"/>
  <c r="I38" s="1"/>
  <c r="H29"/>
  <c r="H32" s="1"/>
  <c r="H38" s="1"/>
  <c r="G29"/>
  <c r="G32" s="1"/>
  <c r="G38" s="1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<sst xmlns="http://schemas.openxmlformats.org/spreadsheetml/2006/main" count="84" uniqueCount="67">
  <si>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</si>
  <si>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</si>
  <si>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</si>
  <si>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</si>
  <si>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</si>
  <si>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</si>
  <si>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</si>
  <si>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</si>
  <si>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</si>
  <si>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</si>
  <si>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</si>
  <si>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</si>
  <si>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</si>
  <si>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</si>
  <si>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</si>
  <si>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</si>
  <si>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</si>
  <si>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</si>
  <si>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</si>
  <si>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</si>
  <si>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</si>
  <si>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</si>
  <si>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</si>
  <si>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</si>
  <si>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</si>
  <si>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</si>
  <si>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</si>
  <si>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</si>
  <si>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</si>
  <si>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</si>
  <si>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</si>
  <si>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</si>
  <si>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</si>
  <si>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>Фрукты (яблоки)</t>
  </si>
  <si>
    <t>Хлеб ржаной</t>
  </si>
  <si>
    <t>Кисель из концентрата на плодовых или ягодных  экстрактах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</si>
  <si>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</si>
  <si>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</si>
  <si>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</si>
  <si>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</si>
  <si>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Хлеб пшеничный</t>
  </si>
  <si>
    <t>Сок фруктовый</t>
  </si>
  <si>
    <t>88/2005</t>
  </si>
  <si>
    <t>Щи из свежей капусты с картофелем со сметаной</t>
  </si>
  <si>
    <t>265/2005</t>
  </si>
  <si>
    <t xml:space="preserve">Плов 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</si>
  <si>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</si>
  <si>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</si>
  <si>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</si>
  <si>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</si>
  <si>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</si>
  <si>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</si>
  <si>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</si>
  <si>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гастрономия</t>
  </si>
  <si>
    <t>Стоимость дня</t>
  </si>
  <si>
    <t xml:space="preserve">Хлеб пшеничный </t>
  </si>
  <si>
    <t>Огурец свежий</t>
  </si>
  <si>
    <t xml:space="preserve">Сырники из творога с молоком сгущенным </t>
  </si>
  <si>
    <t>219/2005</t>
  </si>
  <si>
    <t>Салат из квашеной капусты</t>
  </si>
  <si>
    <t>14/2005</t>
  </si>
  <si>
    <t>377/2005</t>
  </si>
  <si>
    <t>338/2005</t>
  </si>
  <si>
    <t>71/2005</t>
  </si>
  <si>
    <t>250/2005</t>
  </si>
  <si>
    <t>516/2005</t>
  </si>
  <si>
    <t>47/2005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</si>
</sst>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0" fontId="2" fillId="0" borderId="19" xfId="0" applyFont="1" applyBorder="1"/>
    <xf numFmtId="0" fontId="3" fillId="0" borderId="19" xfId="0" applyFont="1" applyBorder="1"/>
    <xf numFmtId="2" fontId="0" fillId="2" borderId="1" xfId="0" applyNumberFormat="1" applyFont="1" applyFill="1" applyBorder="1" applyProtection="1">
      <protection locked="0"/>
    </xf>
    <xf numFmtId="0" fontId="3" fillId="3" borderId="19" xfId="0" applyFont="1" applyFill="1" applyBorder="1" applyAlignment="1">
      <alignment wrapText="1"/>
    </xf>
    <xf numFmtId="0" fontId="4" fillId="0" borderId="1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20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/>
    <xf numFmtId="0" fontId="4" fillId="3" borderId="19" xfId="0" applyFont="1" applyFill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3" fillId="3" borderId="19" xfId="0" applyNumberFormat="1" applyFont="1" applyFill="1" applyBorder="1" applyAlignment="1">
      <alignment wrapText="1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5.85546875" customWidth="1"/>
    <col min="2" max="2" width="13.7109375" customWidth="1"/>
    <col min="3" max="3" width="13.5703125" customWidth="1"/>
    <col min="4" max="4" width="57.5703125" customWidth="1"/>
    <col min="9" max="9" width="10.140625" bestFit="1" customWidth="1"/>
    <col min="10" max="10" width="14.8554687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19"/>
      <c r="H1" t="s">
        <v>25</v>
      </c>
      <c r="I1" s="18">
        <v>45197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2" t="s">
        <v>58</v>
      </c>
      <c r="D4" s="47" t="s">
        <v>57</v>
      </c>
      <c r="E4" s="36">
        <v>200</v>
      </c>
      <c r="F4" s="36">
        <v>78.23</v>
      </c>
      <c r="G4" s="34">
        <v>33.159999999999997</v>
      </c>
      <c r="H4" s="34">
        <v>25.47</v>
      </c>
      <c r="I4" s="34">
        <v>49.85</v>
      </c>
      <c r="J4" s="34">
        <v>567.45000000000005</v>
      </c>
    </row>
    <row r="5" spans="1:10" ht="16.5" customHeight="1">
      <c r="A5" s="6"/>
      <c r="B5" s="58" t="s">
        <v>53</v>
      </c>
      <c r="C5" s="33" t="s">
        <v>60</v>
      </c>
      <c r="D5" s="46" t="s">
        <v>39</v>
      </c>
      <c r="E5" s="36">
        <v>20</v>
      </c>
      <c r="F5" s="36">
        <v>16.399999999999999</v>
      </c>
      <c r="G5" s="37">
        <v>7.0000000000000007E-2</v>
      </c>
      <c r="H5" s="37">
        <v>7.8</v>
      </c>
      <c r="I5" s="37">
        <v>0.1</v>
      </c>
      <c r="J5" s="37">
        <v>70.900000000000006</v>
      </c>
    </row>
    <row r="6" spans="1:10" ht="16.5" customHeight="1">
      <c r="A6" s="6"/>
      <c r="B6" s="1" t="s">
        <v>11</v>
      </c>
      <c r="C6" s="32" t="s">
        <v>61</v>
      </c>
      <c r="D6" s="46" t="s">
        <v>36</v>
      </c>
      <c r="E6" s="44">
        <v>222</v>
      </c>
      <c r="F6" s="44">
        <v>2.59</v>
      </c>
      <c r="G6" s="37">
        <v>0.06</v>
      </c>
      <c r="H6" s="37">
        <v>0.01</v>
      </c>
      <c r="I6" s="37">
        <v>15.18</v>
      </c>
      <c r="J6" s="37">
        <v>62.23</v>
      </c>
    </row>
    <row r="7" spans="1:10" ht="16.5" customHeight="1">
      <c r="A7" s="6"/>
      <c r="B7" s="1" t="s">
        <v>21</v>
      </c>
      <c r="C7" s="32" t="s">
        <v>32</v>
      </c>
      <c r="D7" s="46" t="s">
        <v>40</v>
      </c>
      <c r="E7" s="43">
        <v>50</v>
      </c>
      <c r="F7" s="43">
        <v>2.87</v>
      </c>
      <c r="G7" s="34">
        <v>3.8</v>
      </c>
      <c r="H7" s="34">
        <v>0.4</v>
      </c>
      <c r="I7" s="34">
        <v>24.6</v>
      </c>
      <c r="J7" s="34">
        <v>117.5</v>
      </c>
    </row>
    <row r="8" spans="1:10" ht="16.5" customHeight="1">
      <c r="A8" s="6"/>
      <c r="B8" s="1"/>
      <c r="C8" s="32"/>
      <c r="D8" s="46"/>
      <c r="E8" s="43"/>
      <c r="F8" s="43">
        <f>SUM(F4:F7)</f>
        <v>100.09</v>
      </c>
      <c r="G8" s="43">
        <f t="shared" ref="G8:J8" si="0">SUM(G4:G7)</f>
        <v>37.089999999999996</v>
      </c>
      <c r="H8" s="43">
        <f t="shared" si="0"/>
        <v>33.679999999999993</v>
      </c>
      <c r="I8" s="43">
        <f t="shared" si="0"/>
        <v>89.72999999999999</v>
      </c>
      <c r="J8" s="43">
        <f t="shared" si="0"/>
        <v>818.08</v>
      </c>
    </row>
    <row r="9" spans="1:10" ht="16.5" customHeight="1">
      <c r="A9" s="6"/>
      <c r="B9" s="2"/>
      <c r="C9" s="53"/>
      <c r="D9" s="54"/>
      <c r="E9" s="38"/>
      <c r="F9" s="35"/>
      <c r="G9" s="38"/>
      <c r="H9" s="38"/>
      <c r="I9" s="39"/>
      <c r="J9" s="38"/>
    </row>
    <row r="10" spans="1:10" ht="16.5" customHeight="1" thickBot="1">
      <c r="A10" s="7"/>
      <c r="B10" s="8"/>
      <c r="C10" s="55"/>
      <c r="D10" s="56"/>
      <c r="E10" s="40"/>
      <c r="F10" s="41"/>
      <c r="G10" s="40"/>
      <c r="H10" s="40"/>
      <c r="I10" s="42"/>
      <c r="J10" s="40"/>
    </row>
    <row r="11" spans="1:10" ht="16.5" customHeight="1">
      <c r="A11" s="4" t="s">
        <v>12</v>
      </c>
      <c r="B11" s="10" t="s">
        <v>18</v>
      </c>
      <c r="C11" s="32" t="s">
        <v>62</v>
      </c>
      <c r="D11" s="48" t="s">
        <v>33</v>
      </c>
      <c r="E11" s="51">
        <v>200</v>
      </c>
      <c r="F11" s="51">
        <v>17.18</v>
      </c>
      <c r="G11" s="34">
        <v>0.77</v>
      </c>
      <c r="H11" s="34">
        <v>0.77</v>
      </c>
      <c r="I11" s="34">
        <v>18.91</v>
      </c>
      <c r="J11" s="34">
        <v>90.71</v>
      </c>
    </row>
    <row r="12" spans="1:10" ht="16.5" customHeight="1">
      <c r="A12" s="6"/>
      <c r="B12" s="2"/>
      <c r="C12" s="53"/>
      <c r="D12" s="54"/>
      <c r="E12" s="38"/>
      <c r="F12" s="51">
        <v>17.18</v>
      </c>
      <c r="G12" s="60">
        <v>0.77</v>
      </c>
      <c r="H12" s="60">
        <v>0.77</v>
      </c>
      <c r="I12" s="61">
        <v>18.91</v>
      </c>
      <c r="J12" s="38">
        <v>90.71</v>
      </c>
    </row>
    <row r="13" spans="1:10" ht="16.5" customHeight="1" thickBot="1">
      <c r="A13" s="7"/>
      <c r="B13" s="8"/>
      <c r="C13" s="55"/>
      <c r="D13" s="56"/>
      <c r="E13" s="40"/>
      <c r="F13" s="41"/>
      <c r="G13" s="40"/>
      <c r="H13" s="40"/>
      <c r="I13" s="42"/>
      <c r="J13" s="40"/>
    </row>
    <row r="14" spans="1:10" ht="16.5" customHeight="1">
      <c r="A14" s="6" t="s">
        <v>13</v>
      </c>
      <c r="B14" s="9" t="s">
        <v>14</v>
      </c>
      <c r="C14" s="32" t="s">
        <v>63</v>
      </c>
      <c r="D14" s="47" t="s">
        <v>56</v>
      </c>
      <c r="E14" s="43">
        <v>100</v>
      </c>
      <c r="F14" s="43">
        <v>20.14</v>
      </c>
      <c r="G14" s="37">
        <v>0.7</v>
      </c>
      <c r="H14" s="37">
        <v>0.1</v>
      </c>
      <c r="I14" s="37">
        <v>0</v>
      </c>
      <c r="J14" s="37">
        <v>11</v>
      </c>
    </row>
    <row r="15" spans="1:10" ht="16.5" customHeight="1">
      <c r="A15" s="6"/>
      <c r="B15" s="1" t="s">
        <v>15</v>
      </c>
      <c r="C15" s="32" t="s">
        <v>42</v>
      </c>
      <c r="D15" s="49" t="s">
        <v>43</v>
      </c>
      <c r="E15" s="44">
        <v>255</v>
      </c>
      <c r="F15" s="44">
        <v>6.97</v>
      </c>
      <c r="G15" s="37">
        <v>2.0910000000000002</v>
      </c>
      <c r="H15" s="37">
        <v>6.0949999999999998</v>
      </c>
      <c r="I15" s="37">
        <v>9.7159999999999993</v>
      </c>
      <c r="J15" s="57">
        <v>102.97</v>
      </c>
    </row>
    <row r="16" spans="1:10" ht="16.5" customHeight="1">
      <c r="A16" s="6"/>
      <c r="B16" s="1" t="s">
        <v>16</v>
      </c>
      <c r="C16" s="32" t="s">
        <v>44</v>
      </c>
      <c r="D16" s="33" t="s">
        <v>45</v>
      </c>
      <c r="E16" s="34">
        <v>300</v>
      </c>
      <c r="F16" s="34">
        <v>143.76</v>
      </c>
      <c r="G16" s="37">
        <v>37.28</v>
      </c>
      <c r="H16" s="37">
        <v>14.34</v>
      </c>
      <c r="I16" s="37">
        <v>54.14</v>
      </c>
      <c r="J16" s="37">
        <v>496.18</v>
      </c>
    </row>
    <row r="17" spans="1:10" ht="18.75" customHeight="1">
      <c r="A17" s="6"/>
      <c r="B17" s="1" t="s">
        <v>26</v>
      </c>
      <c r="C17" s="32" t="s">
        <v>32</v>
      </c>
      <c r="D17" s="46" t="s">
        <v>41</v>
      </c>
      <c r="E17" s="43">
        <v>200</v>
      </c>
      <c r="F17" s="43">
        <v>19.600000000000001</v>
      </c>
      <c r="G17" s="37">
        <v>2</v>
      </c>
      <c r="H17" s="37">
        <v>0.2</v>
      </c>
      <c r="I17" s="37">
        <v>5.8</v>
      </c>
      <c r="J17" s="37">
        <v>36</v>
      </c>
    </row>
    <row r="18" spans="1:10" ht="19.5" customHeight="1">
      <c r="A18" s="6"/>
      <c r="B18" s="1" t="s">
        <v>22</v>
      </c>
      <c r="C18" s="32" t="s">
        <v>32</v>
      </c>
      <c r="D18" s="46" t="s">
        <v>55</v>
      </c>
      <c r="E18" s="43">
        <v>100</v>
      </c>
      <c r="F18" s="43">
        <v>5.75</v>
      </c>
      <c r="G18" s="37">
        <f>7.7*E18/100</f>
        <v>7.7</v>
      </c>
      <c r="H18" s="37">
        <f>3*E18/100</f>
        <v>3</v>
      </c>
      <c r="I18" s="37">
        <f>49.8*E18/100</f>
        <v>49.8</v>
      </c>
      <c r="J18" s="37">
        <f>262*E18/100</f>
        <v>262</v>
      </c>
    </row>
    <row r="19" spans="1:10" ht="16.5" customHeight="1">
      <c r="A19" s="6"/>
      <c r="B19" s="1" t="s">
        <v>19</v>
      </c>
      <c r="C19" s="33" t="s">
        <v>32</v>
      </c>
      <c r="D19" s="46" t="s">
        <v>34</v>
      </c>
      <c r="E19" s="43">
        <v>60</v>
      </c>
      <c r="F19" s="43">
        <v>3.52</v>
      </c>
      <c r="G19" s="37">
        <v>3</v>
      </c>
      <c r="H19" s="37">
        <f>1.2*E19/100</f>
        <v>0.72</v>
      </c>
      <c r="I19" s="37">
        <f>34.2*E19/100</f>
        <v>20.52</v>
      </c>
      <c r="J19" s="37">
        <f>181*E19/100</f>
        <v>108.6</v>
      </c>
    </row>
    <row r="20" spans="1:10" ht="16.5" customHeight="1">
      <c r="A20" s="6"/>
      <c r="B20" s="22"/>
      <c r="C20" s="33"/>
      <c r="D20" s="46"/>
      <c r="E20" s="45"/>
      <c r="F20" s="45">
        <f>SUM(F14:F19)</f>
        <v>199.74</v>
      </c>
      <c r="G20" s="45">
        <f t="shared" ref="G20:J20" si="1">SUM(G14:G19)</f>
        <v>52.771000000000001</v>
      </c>
      <c r="H20" s="45">
        <f t="shared" si="1"/>
        <v>24.454999999999998</v>
      </c>
      <c r="I20" s="45">
        <f t="shared" si="1"/>
        <v>139.976</v>
      </c>
      <c r="J20" s="45">
        <f t="shared" si="1"/>
        <v>1016.75</v>
      </c>
    </row>
    <row r="21" spans="1:10" ht="16.5" customHeight="1" thickBot="1">
      <c r="A21" s="7"/>
      <c r="B21" s="8"/>
      <c r="C21" s="55"/>
      <c r="D21" s="56"/>
      <c r="E21" s="40"/>
      <c r="F21" s="41"/>
      <c r="G21" s="40"/>
      <c r="H21" s="40"/>
      <c r="I21" s="42"/>
      <c r="J21" s="40"/>
    </row>
    <row r="22" spans="1:10" ht="16.5" customHeight="1">
      <c r="A22" s="4" t="s">
        <v>27</v>
      </c>
      <c r="B22" s="10" t="s">
        <v>28</v>
      </c>
      <c r="C22" s="32" t="s">
        <v>48</v>
      </c>
      <c r="D22" s="46" t="s">
        <v>49</v>
      </c>
      <c r="E22" s="36">
        <v>150</v>
      </c>
      <c r="F22" s="36">
        <v>28.13</v>
      </c>
      <c r="G22" s="37">
        <v>13.8</v>
      </c>
      <c r="H22" s="37">
        <v>20.88</v>
      </c>
      <c r="I22" s="37">
        <v>92.52</v>
      </c>
      <c r="J22" s="37">
        <v>613.11</v>
      </c>
    </row>
    <row r="23" spans="1:10" ht="16.5" customHeight="1">
      <c r="A23" s="6"/>
      <c r="B23" s="31" t="s">
        <v>26</v>
      </c>
      <c r="C23" s="32" t="s">
        <v>46</v>
      </c>
      <c r="D23" s="33" t="s">
        <v>47</v>
      </c>
      <c r="E23" s="34">
        <v>200</v>
      </c>
      <c r="F23" s="34">
        <v>16.670000000000002</v>
      </c>
      <c r="G23" s="37">
        <v>5.8</v>
      </c>
      <c r="H23" s="37">
        <v>6.4</v>
      </c>
      <c r="I23" s="37">
        <v>9.4</v>
      </c>
      <c r="J23" s="37">
        <v>120</v>
      </c>
    </row>
    <row r="24" spans="1:10" ht="16.5" customHeight="1">
      <c r="A24" s="6"/>
      <c r="B24" s="22"/>
      <c r="C24" s="32"/>
      <c r="D24" s="46"/>
      <c r="E24" s="36"/>
      <c r="F24" s="36">
        <f>SUM(F22:F23)</f>
        <v>44.8</v>
      </c>
      <c r="G24" s="36">
        <f t="shared" ref="G24:J24" si="2">SUM(G22:G23)</f>
        <v>19.600000000000001</v>
      </c>
      <c r="H24" s="36">
        <f t="shared" si="2"/>
        <v>27.28</v>
      </c>
      <c r="I24" s="36">
        <f t="shared" si="2"/>
        <v>101.92</v>
      </c>
      <c r="J24" s="36">
        <f t="shared" si="2"/>
        <v>733.11</v>
      </c>
    </row>
    <row r="25" spans="1:10" ht="16.5" customHeight="1" thickBot="1">
      <c r="A25" s="7"/>
      <c r="B25" s="8"/>
      <c r="C25" s="55"/>
      <c r="D25" s="56"/>
      <c r="E25" s="40"/>
      <c r="F25" s="41"/>
      <c r="G25" s="40"/>
      <c r="H25" s="40"/>
      <c r="I25" s="42"/>
      <c r="J25" s="40"/>
    </row>
    <row r="26" spans="1:10" ht="16.5" customHeight="1">
      <c r="A26" s="6" t="s">
        <v>29</v>
      </c>
      <c r="B26" s="5" t="s">
        <v>10</v>
      </c>
      <c r="C26" s="32" t="s">
        <v>64</v>
      </c>
      <c r="D26" s="33" t="s">
        <v>50</v>
      </c>
      <c r="E26" s="34">
        <v>150</v>
      </c>
      <c r="F26" s="34">
        <v>144.05000000000001</v>
      </c>
      <c r="G26" s="37">
        <v>38.700000000000003</v>
      </c>
      <c r="H26" s="37">
        <v>25.25</v>
      </c>
      <c r="I26" s="37">
        <v>12.56</v>
      </c>
      <c r="J26" s="37">
        <v>434.45</v>
      </c>
    </row>
    <row r="27" spans="1:10" ht="16.5" customHeight="1">
      <c r="A27" s="6"/>
      <c r="B27" s="1" t="s">
        <v>17</v>
      </c>
      <c r="C27" s="32" t="s">
        <v>51</v>
      </c>
      <c r="D27" s="50" t="s">
        <v>52</v>
      </c>
      <c r="E27" s="52">
        <v>200</v>
      </c>
      <c r="F27" s="52">
        <v>16.93</v>
      </c>
      <c r="G27" s="37">
        <v>4.34</v>
      </c>
      <c r="H27" s="37">
        <v>7.1</v>
      </c>
      <c r="I27" s="37">
        <v>29.36</v>
      </c>
      <c r="J27" s="37">
        <v>199.3</v>
      </c>
    </row>
    <row r="28" spans="1:10" ht="16.5" customHeight="1">
      <c r="A28" s="6"/>
      <c r="B28" s="1" t="s">
        <v>26</v>
      </c>
      <c r="C28" s="32" t="s">
        <v>65</v>
      </c>
      <c r="D28" s="46" t="s">
        <v>35</v>
      </c>
      <c r="E28" s="43">
        <v>200</v>
      </c>
      <c r="F28" s="43">
        <v>6.92</v>
      </c>
      <c r="G28" s="37">
        <v>0</v>
      </c>
      <c r="H28" s="37">
        <v>0</v>
      </c>
      <c r="I28" s="37">
        <v>30.96</v>
      </c>
      <c r="J28" s="37">
        <v>124.4</v>
      </c>
    </row>
    <row r="29" spans="1:10" ht="16.5" customHeight="1">
      <c r="A29" s="6"/>
      <c r="B29" s="1" t="s">
        <v>22</v>
      </c>
      <c r="C29" s="32" t="s">
        <v>32</v>
      </c>
      <c r="D29" s="46" t="s">
        <v>40</v>
      </c>
      <c r="E29" s="43">
        <v>50</v>
      </c>
      <c r="F29" s="43">
        <v>2.87</v>
      </c>
      <c r="G29" s="37">
        <f>7.7*E29/100</f>
        <v>3.85</v>
      </c>
      <c r="H29" s="37">
        <f>3*E29/100</f>
        <v>1.5</v>
      </c>
      <c r="I29" s="37">
        <f>49.8*E29/100</f>
        <v>24.9</v>
      </c>
      <c r="J29" s="37">
        <f>262*E29/100</f>
        <v>131</v>
      </c>
    </row>
    <row r="30" spans="1:10" ht="16.5" customHeight="1">
      <c r="A30" s="6"/>
      <c r="B30" s="1" t="s">
        <v>19</v>
      </c>
      <c r="C30" s="32" t="s">
        <v>32</v>
      </c>
      <c r="D30" s="46" t="s">
        <v>34</v>
      </c>
      <c r="E30" s="43">
        <v>60</v>
      </c>
      <c r="F30" s="43">
        <v>3.52</v>
      </c>
      <c r="G30" s="37">
        <v>3</v>
      </c>
      <c r="H30" s="37">
        <f>1.2*E30/100</f>
        <v>0.72</v>
      </c>
      <c r="I30" s="37">
        <f>34.2*E30/100</f>
        <v>20.52</v>
      </c>
      <c r="J30" s="37">
        <f>181*E30/100</f>
        <v>108.6</v>
      </c>
    </row>
    <row r="31" spans="1:10" ht="16.5" customHeight="1" thickBot="1">
      <c r="A31" s="7"/>
      <c r="B31" s="9" t="s">
        <v>14</v>
      </c>
      <c r="C31" s="32" t="s">
        <v>66</v>
      </c>
      <c r="D31" s="47" t="s">
        <v>59</v>
      </c>
      <c r="E31" s="43">
        <v>100</v>
      </c>
      <c r="F31" s="43">
        <v>18.78</v>
      </c>
      <c r="G31" s="37">
        <v>1.59</v>
      </c>
      <c r="H31" s="37">
        <v>5.09</v>
      </c>
      <c r="I31" s="37">
        <v>7.74</v>
      </c>
      <c r="J31" s="37">
        <v>85.53</v>
      </c>
    </row>
    <row r="32" spans="1:10" ht="16.5" customHeight="1" thickBot="1">
      <c r="A32" s="6"/>
      <c r="B32" s="9"/>
      <c r="C32" s="32"/>
      <c r="D32" s="47"/>
      <c r="E32" s="43"/>
      <c r="F32" s="43">
        <f>SUM(F26:F31)</f>
        <v>193.07000000000002</v>
      </c>
      <c r="G32" s="43">
        <f>SUM(G26:G31)</f>
        <v>51.480000000000011</v>
      </c>
      <c r="H32" s="43">
        <f>SUM(H26:H31)</f>
        <v>39.659999999999997</v>
      </c>
      <c r="I32" s="43">
        <f>SUM(I26:I31)</f>
        <v>126.03999999999999</v>
      </c>
      <c r="J32" s="43">
        <f>SUM(J26:J31)</f>
        <v>1083.28</v>
      </c>
    </row>
    <row r="33" spans="1:10" ht="16.5" customHeight="1">
      <c r="A33" s="4" t="s">
        <v>30</v>
      </c>
      <c r="B33" s="10" t="s">
        <v>31</v>
      </c>
      <c r="C33" s="33" t="s">
        <v>32</v>
      </c>
      <c r="D33" s="46" t="s">
        <v>37</v>
      </c>
      <c r="E33" s="36">
        <v>200</v>
      </c>
      <c r="F33" s="59">
        <v>31.11</v>
      </c>
      <c r="G33" s="34">
        <v>5.4</v>
      </c>
      <c r="H33" s="34">
        <v>5</v>
      </c>
      <c r="I33" s="34">
        <v>21.6</v>
      </c>
      <c r="J33" s="34">
        <v>158</v>
      </c>
    </row>
    <row r="34" spans="1:10" ht="16.5" customHeight="1">
      <c r="A34" s="6"/>
      <c r="B34" s="31" t="s">
        <v>28</v>
      </c>
      <c r="C34" s="3"/>
      <c r="D34" s="28"/>
      <c r="E34" s="17"/>
      <c r="F34" s="59">
        <f>SUM(F33)</f>
        <v>31.11</v>
      </c>
      <c r="G34" s="59">
        <f t="shared" ref="G34:J34" si="3">SUM(G33)</f>
        <v>5.4</v>
      </c>
      <c r="H34" s="59">
        <f t="shared" si="3"/>
        <v>5</v>
      </c>
      <c r="I34" s="59">
        <f t="shared" si="3"/>
        <v>21.6</v>
      </c>
      <c r="J34" s="59">
        <f t="shared" si="3"/>
        <v>158</v>
      </c>
    </row>
    <row r="35" spans="1:10" ht="16.5" customHeight="1">
      <c r="A35" s="6"/>
      <c r="B35" s="31" t="s">
        <v>26</v>
      </c>
      <c r="C35" s="2"/>
      <c r="D35" s="26"/>
      <c r="E35" s="14"/>
      <c r="F35" s="20"/>
      <c r="G35" s="14"/>
      <c r="H35" s="14"/>
      <c r="I35" s="15"/>
      <c r="J35" s="14"/>
    </row>
    <row r="36" spans="1:10" ht="16.5" customHeight="1">
      <c r="A36" s="6"/>
      <c r="B36" s="30" t="s">
        <v>18</v>
      </c>
      <c r="C36" s="22"/>
      <c r="D36" s="29"/>
      <c r="E36" s="23"/>
      <c r="F36" s="24"/>
      <c r="G36" s="23"/>
      <c r="H36" s="23"/>
      <c r="I36" s="25"/>
      <c r="J36" s="23"/>
    </row>
    <row r="37" spans="1:10" ht="16.5" customHeight="1">
      <c r="A37" s="6"/>
      <c r="B37" s="22"/>
      <c r="C37" s="22"/>
      <c r="D37" s="29"/>
      <c r="E37" s="23"/>
      <c r="F37" s="24"/>
      <c r="G37" s="23"/>
      <c r="H37" s="23"/>
      <c r="I37" s="25"/>
      <c r="J37" s="23"/>
    </row>
    <row r="38" spans="1:10" ht="16.5" customHeight="1" thickBot="1">
      <c r="A38" s="7" t="s">
        <v>54</v>
      </c>
      <c r="B38" s="8"/>
      <c r="C38" s="8"/>
      <c r="D38" s="27"/>
      <c r="E38" s="16"/>
      <c r="F38" s="21">
        <f>SUM(F8+F12+F20+F24+F32+F34)</f>
        <v>585.99</v>
      </c>
      <c r="G38" s="21">
        <f>SUM(G8+G12+G20+G24+G32+G34)</f>
        <v>167.11100000000002</v>
      </c>
      <c r="H38" s="21">
        <f>SUM(H8+H12+H20+H24+H32+H34)</f>
        <v>130.845</v>
      </c>
      <c r="I38" s="21">
        <f>SUM(I8+I12+I20+I24+I32+I34)</f>
        <v>498.17600000000004</v>
      </c>
      <c r="J38" s="21">
        <f>SUM(J8+J12+J20+J24+J32+J34)</f>
        <v>3899.9300000000003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2023-09-27T11:23:50Z</dcterms:modified>
</cp:coreProperties>
</file>